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nalisi Gara Indoor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<sst xmlns="http://schemas.openxmlformats.org/spreadsheetml/2006/main" count="32" uniqueCount="24">
  <si>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Località:</t>
  </si>
  <si>
    <t>Data:</t>
  </si>
  <si>
    <t>Tipo di Gara:</t>
  </si>
  <si>
    <t>Arciere:</t>
  </si>
  <si>
    <t>Nome Gara:</t>
  </si>
  <si>
    <t>1</t>
  </si>
  <si>
    <t>2</t>
  </si>
  <si>
    <t>3</t>
  </si>
  <si>
    <t>Parziale</t>
  </si>
  <si>
    <t>Tendenza</t>
  </si>
  <si>
    <t>PUNTEGGIO GARA</t>
  </si>
  <si>
    <t>Divisione</t>
  </si>
  <si>
    <t>Classe</t>
  </si>
  <si>
    <t>PARTE 1</t>
  </si>
  <si>
    <t>PARTE 2</t>
  </si>
  <si>
    <t>Serie</t>
  </si>
  <si>
    <t>Punti</t>
  </si>
  <si>
    <t>media</t>
  </si>
  <si>
    <t xml:space="preserve">Media punti x serie </t>
  </si>
  <si>
    <t>Parte 1</t>
  </si>
  <si>
    <t>Parte 2</t>
  </si>
  <si>
    <t>FOGLIO ANALISI GARA TIRO ALLA TARGA AL CHIUSO</t>
  </si>
  <si>
    <t>18m</t>
  </si>
  <si>
    <t>25m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</si>
</sst>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8"/>
      <color indexed="18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color indexed="54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i/>
      <sz val="18"/>
      <color indexed="12"/>
      <name val="Arial Black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.8"/>
      <color indexed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NumberFormat="1" applyFont="1" applyFill="1" applyBorder="1" applyAlignment="1" applyProtection="1">
      <alignment horizontal="center"/>
      <protection/>
    </xf>
    <xf numFmtId="0" fontId="28" fillId="24" borderId="11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49" fontId="29" fillId="24" borderId="0" xfId="0" applyNumberFormat="1" applyFont="1" applyFill="1" applyBorder="1" applyAlignment="1" applyProtection="1">
      <alignment horizontal="center"/>
      <protection/>
    </xf>
    <xf numFmtId="49" fontId="22" fillId="24" borderId="0" xfId="0" applyNumberFormat="1" applyFont="1" applyFill="1" applyBorder="1" applyAlignment="1" applyProtection="1">
      <alignment horizontal="center"/>
      <protection/>
    </xf>
    <xf numFmtId="2" fontId="0" fillId="24" borderId="0" xfId="0" applyNumberFormat="1" applyFont="1" applyFill="1" applyBorder="1" applyAlignment="1" applyProtection="1">
      <alignment horizontal="center"/>
      <protection/>
    </xf>
    <xf numFmtId="0" fontId="31" fillId="24" borderId="13" xfId="0" applyNumberFormat="1" applyFont="1" applyFill="1" applyBorder="1" applyAlignment="1" applyProtection="1">
      <alignment horizontal="center"/>
      <protection/>
    </xf>
    <xf numFmtId="0" fontId="0" fillId="24" borderId="0" xfId="0" applyNumberFormat="1" applyFont="1" applyFill="1" applyBorder="1" applyAlignment="1" applyProtection="1">
      <alignment horizontal="right"/>
      <protection/>
    </xf>
    <xf numFmtId="1" fontId="31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NumberFormat="1" applyFont="1" applyFill="1" applyBorder="1" applyAlignment="1" applyProtection="1">
      <alignment horizontal="center"/>
      <protection/>
    </xf>
    <xf numFmtId="1" fontId="0" fillId="24" borderId="0" xfId="0" applyNumberFormat="1" applyFont="1" applyFill="1" applyBorder="1" applyAlignment="1" applyProtection="1">
      <alignment horizontal="right"/>
      <protection/>
    </xf>
    <xf numFmtId="1" fontId="0" fillId="24" borderId="0" xfId="0" applyNumberForma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NumberFormat="1" applyFont="1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/>
      <protection/>
    </xf>
    <xf numFmtId="0" fontId="29" fillId="24" borderId="0" xfId="0" applyNumberFormat="1" applyFont="1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6" xfId="0" applyFill="1" applyBorder="1" applyAlignment="1" applyProtection="1">
      <alignment/>
      <protection/>
    </xf>
    <xf numFmtId="1" fontId="26" fillId="24" borderId="17" xfId="0" applyNumberFormat="1" applyFont="1" applyFill="1" applyBorder="1" applyAlignment="1" applyProtection="1">
      <alignment horizontal="center"/>
      <protection/>
    </xf>
    <xf numFmtId="0" fontId="24" fillId="24" borderId="18" xfId="0" applyNumberFormat="1" applyFont="1" applyFill="1" applyBorder="1" applyAlignment="1" applyProtection="1">
      <alignment horizontal="center"/>
      <protection locked="0"/>
    </xf>
    <xf numFmtId="0" fontId="24" fillId="24" borderId="19" xfId="0" applyNumberFormat="1" applyFont="1" applyFill="1" applyBorder="1" applyAlignment="1" applyProtection="1">
      <alignment horizontal="center"/>
      <protection locked="0"/>
    </xf>
    <xf numFmtId="0" fontId="24" fillId="24" borderId="20" xfId="0" applyNumberFormat="1" applyFont="1" applyFill="1" applyBorder="1" applyAlignment="1" applyProtection="1">
      <alignment horizontal="center"/>
      <protection locked="0"/>
    </xf>
    <xf numFmtId="0" fontId="21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/>
      <protection/>
    </xf>
    <xf numFmtId="0" fontId="0" fillId="24" borderId="21" xfId="0" applyFill="1" applyBorder="1" applyAlignment="1" applyProtection="1">
      <alignment horizontal="center"/>
      <protection/>
    </xf>
    <xf numFmtId="0" fontId="0" fillId="24" borderId="22" xfId="0" applyFill="1" applyBorder="1" applyAlignment="1" applyProtection="1">
      <alignment horizontal="center"/>
      <protection/>
    </xf>
    <xf numFmtId="0" fontId="24" fillId="24" borderId="0" xfId="0" applyNumberFormat="1" applyFont="1" applyFill="1" applyBorder="1" applyAlignment="1" applyProtection="1">
      <alignment horizontal="center"/>
      <protection/>
    </xf>
    <xf numFmtId="0" fontId="25" fillId="24" borderId="0" xfId="0" applyNumberFormat="1" applyFont="1" applyFill="1" applyBorder="1" applyAlignment="1" applyProtection="1">
      <alignment horizontal="center"/>
      <protection/>
    </xf>
    <xf numFmtId="0" fontId="27" fillId="24" borderId="23" xfId="0" applyFont="1" applyFill="1" applyBorder="1" applyAlignment="1" applyProtection="1">
      <alignment/>
      <protection/>
    </xf>
    <xf numFmtId="0" fontId="0" fillId="24" borderId="24" xfId="0" applyFill="1" applyBorder="1" applyAlignment="1" applyProtection="1">
      <alignment horizontal="center"/>
      <protection/>
    </xf>
    <xf numFmtId="0" fontId="0" fillId="24" borderId="25" xfId="0" applyFill="1" applyBorder="1" applyAlignment="1" applyProtection="1">
      <alignment horizontal="center"/>
      <protection/>
    </xf>
    <xf numFmtId="0" fontId="0" fillId="24" borderId="26" xfId="0" applyFill="1" applyBorder="1" applyAlignment="1" applyProtection="1">
      <alignment horizontal="center"/>
      <protection/>
    </xf>
    <xf numFmtId="49" fontId="22" fillId="24" borderId="27" xfId="0" applyNumberFormat="1" applyFont="1" applyFill="1" applyBorder="1" applyAlignment="1" applyProtection="1">
      <alignment horizontal="center"/>
      <protection/>
    </xf>
    <xf numFmtId="49" fontId="22" fillId="24" borderId="27" xfId="0" applyNumberFormat="1" applyFont="1" applyFill="1" applyBorder="1" applyAlignment="1" applyProtection="1">
      <alignment horizontal="center" textRotation="90"/>
      <protection/>
    </xf>
    <xf numFmtId="49" fontId="22" fillId="24" borderId="28" xfId="0" applyNumberFormat="1" applyFont="1" applyFill="1" applyBorder="1" applyAlignment="1" applyProtection="1">
      <alignment horizontal="center" textRotation="90"/>
      <protection/>
    </xf>
    <xf numFmtId="164" fontId="0" fillId="24" borderId="29" xfId="0" applyNumberFormat="1" applyFont="1" applyFill="1" applyBorder="1" applyAlignment="1" applyProtection="1">
      <alignment horizontal="center"/>
      <protection/>
    </xf>
    <xf numFmtId="0" fontId="19" fillId="24" borderId="18" xfId="0" applyNumberFormat="1" applyFont="1" applyFill="1" applyBorder="1" applyAlignment="1" applyProtection="1">
      <alignment horizontal="center"/>
      <protection/>
    </xf>
    <xf numFmtId="1" fontId="26" fillId="24" borderId="30" xfId="0" applyNumberFormat="1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 horizontal="center"/>
      <protection/>
    </xf>
    <xf numFmtId="1" fontId="0" fillId="24" borderId="31" xfId="0" applyNumberFormat="1" applyFont="1" applyFill="1" applyBorder="1" applyAlignment="1" applyProtection="1">
      <alignment horizontal="center"/>
      <protection/>
    </xf>
    <xf numFmtId="0" fontId="19" fillId="24" borderId="32" xfId="0" applyNumberFormat="1" applyFont="1" applyFill="1" applyBorder="1" applyAlignment="1" applyProtection="1">
      <alignment horizontal="center"/>
      <protection/>
    </xf>
    <xf numFmtId="1" fontId="0" fillId="24" borderId="33" xfId="0" applyNumberFormat="1" applyFont="1" applyFill="1" applyBorder="1" applyAlignment="1" applyProtection="1">
      <alignment horizontal="center"/>
      <protection/>
    </xf>
    <xf numFmtId="0" fontId="19" fillId="24" borderId="34" xfId="0" applyNumberFormat="1" applyFont="1" applyFill="1" applyBorder="1" applyAlignment="1" applyProtection="1">
      <alignment horizontal="center"/>
      <protection/>
    </xf>
    <xf numFmtId="1" fontId="26" fillId="24" borderId="35" xfId="0" applyNumberFormat="1" applyFont="1" applyFill="1" applyBorder="1" applyAlignment="1" applyProtection="1">
      <alignment horizontal="center"/>
      <protection/>
    </xf>
    <xf numFmtId="0" fontId="26" fillId="25" borderId="36" xfId="0" applyNumberFormat="1" applyFont="1" applyFill="1" applyBorder="1" applyAlignment="1" applyProtection="1">
      <alignment horizontal="center"/>
      <protection/>
    </xf>
    <xf numFmtId="1" fontId="0" fillId="24" borderId="28" xfId="0" applyNumberFormat="1" applyFont="1" applyFill="1" applyBorder="1" applyAlignment="1" applyProtection="1">
      <alignment horizontal="center"/>
      <protection/>
    </xf>
    <xf numFmtId="1" fontId="0" fillId="24" borderId="19" xfId="0" applyNumberFormat="1" applyFont="1" applyFill="1" applyBorder="1" applyAlignment="1" applyProtection="1">
      <alignment horizontal="center"/>
      <protection/>
    </xf>
    <xf numFmtId="49" fontId="22" fillId="24" borderId="34" xfId="0" applyNumberFormat="1" applyFont="1" applyFill="1" applyBorder="1" applyAlignment="1" applyProtection="1">
      <alignment horizontal="center" textRotation="90"/>
      <protection/>
    </xf>
    <xf numFmtId="0" fontId="29" fillId="24" borderId="0" xfId="0" applyFont="1" applyFill="1" applyBorder="1" applyAlignment="1" applyProtection="1">
      <alignment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6" borderId="0" xfId="0" applyFont="1" applyFill="1" applyBorder="1" applyAlignment="1" applyProtection="1">
      <alignment vertical="center" wrapText="1"/>
      <protection/>
    </xf>
    <xf numFmtId="0" fontId="39" fillId="24" borderId="0" xfId="0" applyFont="1" applyFill="1" applyAlignment="1" applyProtection="1">
      <alignment horizontal="right"/>
      <protection/>
    </xf>
    <xf numFmtId="0" fontId="29" fillId="24" borderId="0" xfId="0" applyFont="1" applyFill="1" applyBorder="1" applyAlignment="1" applyProtection="1">
      <alignment horizontal="center"/>
      <protection/>
    </xf>
    <xf numFmtId="0" fontId="24" fillId="24" borderId="37" xfId="0" applyNumberFormat="1" applyFont="1" applyFill="1" applyBorder="1" applyAlignment="1" applyProtection="1">
      <alignment horizontal="center"/>
      <protection locked="0"/>
    </xf>
    <xf numFmtId="0" fontId="24" fillId="24" borderId="38" xfId="0" applyNumberFormat="1" applyFont="1" applyFill="1" applyBorder="1" applyAlignment="1" applyProtection="1">
      <alignment horizontal="center"/>
      <protection locked="0"/>
    </xf>
    <xf numFmtId="0" fontId="24" fillId="24" borderId="26" xfId="0" applyNumberFormat="1" applyFont="1" applyFill="1" applyBorder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/>
      <protection/>
    </xf>
    <xf numFmtId="0" fontId="22" fillId="24" borderId="27" xfId="0" applyFont="1" applyFill="1" applyBorder="1" applyAlignment="1" applyProtection="1">
      <alignment/>
      <protection/>
    </xf>
    <xf numFmtId="0" fontId="29" fillId="24" borderId="39" xfId="0" applyFont="1" applyFill="1" applyBorder="1" applyAlignment="1" applyProtection="1">
      <alignment horizontal="center"/>
      <protection locked="0"/>
    </xf>
    <xf numFmtId="1" fontId="30" fillId="25" borderId="18" xfId="0" applyNumberFormat="1" applyFont="1" applyFill="1" applyBorder="1" applyAlignment="1" applyProtection="1">
      <alignment horizontal="center" vertical="center"/>
      <protection/>
    </xf>
    <xf numFmtId="1" fontId="30" fillId="25" borderId="40" xfId="0" applyNumberFormat="1" applyFont="1" applyFill="1" applyBorder="1" applyAlignment="1" applyProtection="1">
      <alignment horizontal="center" vertical="center"/>
      <protection/>
    </xf>
    <xf numFmtId="1" fontId="30" fillId="25" borderId="31" xfId="0" applyNumberFormat="1" applyFont="1" applyFill="1" applyBorder="1" applyAlignment="1" applyProtection="1">
      <alignment horizontal="center" vertical="center"/>
      <protection/>
    </xf>
    <xf numFmtId="1" fontId="30" fillId="25" borderId="34" xfId="0" applyNumberFormat="1" applyFont="1" applyFill="1" applyBorder="1" applyAlignment="1" applyProtection="1">
      <alignment horizontal="center" vertical="center"/>
      <protection/>
    </xf>
    <xf numFmtId="1" fontId="30" fillId="25" borderId="27" xfId="0" applyNumberFormat="1" applyFont="1" applyFill="1" applyBorder="1" applyAlignment="1" applyProtection="1">
      <alignment horizontal="center" vertical="center"/>
      <protection/>
    </xf>
    <xf numFmtId="1" fontId="30" fillId="25" borderId="28" xfId="0" applyNumberFormat="1" applyFont="1" applyFill="1" applyBorder="1" applyAlignment="1" applyProtection="1">
      <alignment horizontal="center" vertical="center"/>
      <protection/>
    </xf>
    <xf numFmtId="49" fontId="22" fillId="24" borderId="0" xfId="0" applyNumberFormat="1" applyFont="1" applyFill="1" applyBorder="1" applyAlignment="1" applyProtection="1">
      <alignment horizontal="center" textRotation="90"/>
      <protection/>
    </xf>
    <xf numFmtId="49" fontId="22" fillId="24" borderId="41" xfId="0" applyNumberFormat="1" applyFont="1" applyFill="1" applyBorder="1" applyAlignment="1" applyProtection="1">
      <alignment horizontal="center" textRotation="90"/>
      <protection/>
    </xf>
    <xf numFmtId="0" fontId="29" fillId="24" borderId="37" xfId="0" applyFont="1" applyFill="1" applyBorder="1" applyAlignment="1" applyProtection="1">
      <alignment horizontal="center"/>
      <protection locked="0"/>
    </xf>
    <xf numFmtId="0" fontId="29" fillId="24" borderId="42" xfId="0" applyFont="1" applyFill="1" applyBorder="1" applyAlignment="1" applyProtection="1">
      <alignment horizontal="center"/>
      <protection locked="0"/>
    </xf>
    <xf numFmtId="0" fontId="29" fillId="27" borderId="18" xfId="0" applyFont="1" applyFill="1" applyBorder="1" applyAlignment="1" applyProtection="1">
      <alignment horizontal="center" vertical="center"/>
      <protection/>
    </xf>
    <xf numFmtId="0" fontId="29" fillId="27" borderId="40" xfId="0" applyFont="1" applyFill="1" applyBorder="1" applyAlignment="1" applyProtection="1">
      <alignment horizontal="center" vertical="center"/>
      <protection/>
    </xf>
    <xf numFmtId="0" fontId="29" fillId="27" borderId="31" xfId="0" applyFont="1" applyFill="1" applyBorder="1" applyAlignment="1" applyProtection="1">
      <alignment horizontal="center" vertical="center"/>
      <protection/>
    </xf>
    <xf numFmtId="0" fontId="29" fillId="27" borderId="34" xfId="0" applyFont="1" applyFill="1" applyBorder="1" applyAlignment="1" applyProtection="1">
      <alignment horizontal="center" vertical="center"/>
      <protection/>
    </xf>
    <xf numFmtId="0" fontId="29" fillId="27" borderId="27" xfId="0" applyFont="1" applyFill="1" applyBorder="1" applyAlignment="1" applyProtection="1">
      <alignment horizontal="center" vertical="center"/>
      <protection/>
    </xf>
    <xf numFmtId="0" fontId="29" fillId="27" borderId="28" xfId="0" applyFont="1" applyFill="1" applyBorder="1" applyAlignment="1" applyProtection="1">
      <alignment horizontal="center" vertical="center"/>
      <protection/>
    </xf>
    <xf numFmtId="0" fontId="38" fillId="24" borderId="0" xfId="0" applyFont="1" applyFill="1" applyBorder="1" applyAlignment="1" applyProtection="1">
      <alignment horizontal="center"/>
      <protection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18" fillId="24" borderId="0" xfId="0" applyFont="1" applyFill="1" applyBorder="1" applyAlignment="1" applyProtection="1">
      <alignment horizontal="right"/>
      <protection/>
    </xf>
    <xf numFmtId="0" fontId="18" fillId="24" borderId="33" xfId="0" applyFont="1" applyFill="1" applyBorder="1" applyAlignment="1" applyProtection="1">
      <alignment horizontal="right"/>
      <protection/>
    </xf>
    <xf numFmtId="0" fontId="21" fillId="24" borderId="37" xfId="0" applyFont="1" applyFill="1" applyBorder="1" applyAlignment="1" applyProtection="1">
      <alignment horizontal="center"/>
      <protection locked="0"/>
    </xf>
    <xf numFmtId="0" fontId="21" fillId="24" borderId="43" xfId="0" applyFont="1" applyFill="1" applyBorder="1" applyAlignment="1" applyProtection="1">
      <alignment horizontal="center"/>
      <protection locked="0"/>
    </xf>
    <xf numFmtId="0" fontId="21" fillId="24" borderId="42" xfId="0" applyFont="1" applyFill="1" applyBorder="1" applyAlignment="1" applyProtection="1">
      <alignment horizontal="center"/>
      <protection locked="0"/>
    </xf>
    <xf numFmtId="0" fontId="32" fillId="24" borderId="0" xfId="0" applyFont="1" applyFill="1" applyBorder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center" vertical="center"/>
      <protection/>
    </xf>
    <xf numFmtId="0" fontId="18" fillId="24" borderId="32" xfId="0" applyFont="1" applyFill="1" applyBorder="1" applyAlignment="1" applyProtection="1">
      <alignment horizontal="right"/>
      <protection/>
    </xf>
    <xf numFmtId="0" fontId="29" fillId="24" borderId="43" xfId="0" applyFont="1" applyFill="1" applyBorder="1" applyAlignment="1" applyProtection="1">
      <alignment horizontal="center"/>
      <protection locked="0"/>
    </xf>
    <xf numFmtId="0" fontId="19" fillId="24" borderId="37" xfId="0" applyFont="1" applyFill="1" applyBorder="1" applyAlignment="1" applyProtection="1">
      <alignment horizontal="center"/>
      <protection locked="0"/>
    </xf>
    <xf numFmtId="0" fontId="19" fillId="24" borderId="43" xfId="0" applyFont="1" applyFill="1" applyBorder="1" applyAlignment="1" applyProtection="1">
      <alignment horizontal="center"/>
      <protection locked="0"/>
    </xf>
    <xf numFmtId="0" fontId="19" fillId="24" borderId="42" xfId="0" applyFont="1" applyFill="1" applyBorder="1" applyAlignment="1" applyProtection="1">
      <alignment horizontal="center"/>
      <protection locked="0"/>
    </xf>
    <xf numFmtId="14" fontId="20" fillId="24" borderId="37" xfId="0" applyNumberFormat="1" applyFont="1" applyFill="1" applyBorder="1" applyAlignment="1" applyProtection="1">
      <alignment horizontal="center" vertical="center"/>
      <protection locked="0"/>
    </xf>
    <xf numFmtId="14" fontId="20" fillId="24" borderId="43" xfId="0" applyNumberFormat="1" applyFont="1" applyFill="1" applyBorder="1" applyAlignment="1" applyProtection="1">
      <alignment horizontal="center" vertical="center"/>
      <protection locked="0"/>
    </xf>
    <xf numFmtId="14" fontId="20" fillId="24" borderId="42" xfId="0" applyNumberFormat="1" applyFont="1" applyFill="1" applyBorder="1" applyAlignment="1" applyProtection="1">
      <alignment horizontal="center" vertical="center"/>
      <protection locked="0"/>
    </xf>
    <xf numFmtId="0" fontId="29" fillId="28" borderId="37" xfId="0" applyFont="1" applyFill="1" applyBorder="1" applyAlignment="1" applyProtection="1">
      <alignment horizontal="center"/>
      <protection/>
    </xf>
    <xf numFmtId="0" fontId="29" fillId="28" borderId="43" xfId="0" applyFont="1" applyFill="1" applyBorder="1" applyAlignment="1" applyProtection="1">
      <alignment horizontal="center"/>
      <protection/>
    </xf>
    <xf numFmtId="0" fontId="29" fillId="28" borderId="42" xfId="0" applyFont="1" applyFill="1" applyBorder="1" applyAlignment="1" applyProtection="1">
      <alignment horizontal="center"/>
      <protection/>
    </xf>
    <xf numFmtId="0" fontId="29" fillId="29" borderId="37" xfId="0" applyFont="1" applyFill="1" applyBorder="1" applyAlignment="1" applyProtection="1">
      <alignment horizontal="center"/>
      <protection/>
    </xf>
    <xf numFmtId="0" fontId="29" fillId="29" borderId="43" xfId="0" applyFont="1" applyFill="1" applyBorder="1" applyAlignment="1" applyProtection="1">
      <alignment horizontal="center"/>
      <protection/>
    </xf>
    <xf numFmtId="0" fontId="29" fillId="29" borderId="42" xfId="0" applyFont="1" applyFill="1" applyBorder="1" applyAlignment="1" applyProtection="1">
      <alignment horizontal="center"/>
      <protection/>
    </xf>
    <xf numFmtId="0" fontId="39" fillId="24" borderId="0" xfId="0" applyFont="1" applyFill="1" applyBorder="1" applyAlignment="1" applyProtection="1">
      <alignment/>
      <protection/>
    </xf>
    <xf numFmtId="0" fontId="39" fillId="24" borderId="33" xfId="0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 val="0"/>
        <color indexed="21"/>
      </font>
    </dxf>
    <dxf>
      <font>
        <b/>
        <i val="0"/>
        <color indexed="16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Parziale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125"/>
          <c:w val="0.9465"/>
          <c:h val="0.8445"/>
        </c:manualLayout>
      </c:layout>
      <c:lineChart>
        <c:grouping val="standard"/>
        <c:varyColors val="0"/>
        <c:ser>
          <c:idx val="0"/>
          <c:order val="0"/>
          <c:tx>
            <c:v>Parte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'Analisi Gara Indoor'!$E$7:$E$16</c:f>
              <c:numCache/>
            </c:numRef>
          </c:val>
          <c:smooth val="1"/>
        </c:ser>
        <c:ser>
          <c:idx val="1"/>
          <c:order val="1"/>
          <c:tx>
            <c:v>Parte 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'Analisi Gara Indoor'!$N$7:$N$16</c:f>
              <c:numCache/>
            </c:numRef>
          </c:val>
          <c:smooth val="1"/>
        </c:ser>
        <c:marker val="1"/>
        <c:axId val="52548289"/>
        <c:axId val="12039118"/>
      </c:lineChart>
      <c:catAx>
        <c:axId val="5254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serie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9118"/>
        <c:crosses val="autoZero"/>
        <c:auto val="1"/>
        <c:lblOffset val="100"/>
        <c:tickLblSkip val="1"/>
        <c:noMultiLvlLbl val="0"/>
      </c:catAx>
      <c:valAx>
        <c:axId val="12039118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8289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33CCCC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"/>
          <c:w val="0.184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50"/>
      <c:rotY val="3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'Analisi Gara Indoor'!$X$7</c:f>
              <c:strCache>
                <c:ptCount val="1"/>
                <c:pt idx="0">
                  <c:v>Parte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'Analisi Gara Indoor'!$Y$6:$AI$6</c:f>
              <c:numCache/>
            </c:numRef>
          </c:cat>
          <c:val>
            <c:numRef>
              <c:f>'Analisi Gara Indoor'!$Y$7:$AI$7</c:f>
              <c:numCache/>
            </c:numRef>
          </c:val>
          <c:shape val="box"/>
        </c:ser>
        <c:ser>
          <c:idx val="1"/>
          <c:order val="1"/>
          <c:tx>
            <c:strRef>
              <c:f>'Analisi Gara Indoor'!$X$8</c:f>
              <c:strCache>
                <c:ptCount val="1"/>
                <c:pt idx="0">
                  <c:v>Parte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'Analisi Gara Indoor'!$Y$6:$AI$6</c:f>
              <c:numCache/>
            </c:numRef>
          </c:cat>
          <c:val>
            <c:numRef>
              <c:f>'Analisi Gara Indoor'!$Y$8:$AI$8</c:f>
              <c:numCache/>
            </c:numRef>
          </c:val>
          <c:shape val="box"/>
        </c:ser>
        <c:shape val="box"/>
        <c:axId val="22290807"/>
        <c:axId val="21345036"/>
      </c:bar3DChart>
      <c:catAx>
        <c:axId val="2229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5036"/>
        <c:crossesAt val="0"/>
        <c:auto val="1"/>
        <c:lblOffset val="100"/>
        <c:tickLblSkip val="1"/>
        <c:noMultiLvlLbl val="0"/>
      </c:catAx>
      <c:valAx>
        <c:axId val="21345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0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9085"/>
          <c:w val="0.339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AA8866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AA8866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64"/>
      <c:rotY val="30"/>
      <c:depthPercent val="100"/>
      <c:rAngAx val="1"/>
    </c:view3D>
    <c:plotArea>
      <c:layout>
        <c:manualLayout>
          <c:xMode val="edge"/>
          <c:yMode val="edge"/>
          <c:x val="0"/>
          <c:y val="0.0545"/>
          <c:w val="0.87475"/>
          <c:h val="0.9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'Analisi Gara Indoor'!$Y$6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Indoor'!$Y$7:$Y$8</c:f>
              <c:numCache/>
            </c:numRef>
          </c:val>
          <c:shape val="box"/>
        </c:ser>
        <c:ser>
          <c:idx val="1"/>
          <c:order val="1"/>
          <c:tx>
            <c:strRef>
              <c:f>'Analisi Gara Indoor'!$Z$6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Indoor'!$Z$7:$Z$8</c:f>
              <c:numCache/>
            </c:numRef>
          </c:val>
          <c:shape val="box"/>
        </c:ser>
        <c:ser>
          <c:idx val="2"/>
          <c:order val="2"/>
          <c:tx>
            <c:strRef>
              <c:f>'Analisi Gara Indoor'!$AA$6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Indoor'!$AA$7:$AA$8</c:f>
              <c:numCache/>
            </c:numRef>
          </c:val>
          <c:shape val="box"/>
        </c:ser>
        <c:ser>
          <c:idx val="3"/>
          <c:order val="3"/>
          <c:tx>
            <c:strRef>
              <c:f>'Analisi Gara Indoor'!$AB$6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Indoor'!$AB$7:$AB$8</c:f>
              <c:numCache/>
            </c:numRef>
          </c:val>
          <c:shape val="box"/>
        </c:ser>
        <c:ser>
          <c:idx val="4"/>
          <c:order val="4"/>
          <c:tx>
            <c:strRef>
              <c:f>'Analisi Gara Indoor'!$AC$6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Indoor'!$AC$7:$AC$8</c:f>
              <c:numCache/>
            </c:numRef>
          </c:val>
          <c:shape val="box"/>
        </c:ser>
        <c:ser>
          <c:idx val="5"/>
          <c:order val="5"/>
          <c:tx>
            <c:strRef>
              <c:f>'Analisi Gara Indoor'!$AD$6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Indoor'!$AD$7:$AD$8</c:f>
              <c:numCache/>
            </c:numRef>
          </c:val>
          <c:shape val="box"/>
        </c:ser>
        <c:ser>
          <c:idx val="6"/>
          <c:order val="6"/>
          <c:tx>
            <c:strRef>
              <c:f>'Analisi Gara Indoor'!$AE$6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Indoor'!$AE$7:$AE$8</c:f>
              <c:numCache/>
            </c:numRef>
          </c:val>
          <c:shape val="box"/>
        </c:ser>
        <c:ser>
          <c:idx val="7"/>
          <c:order val="7"/>
          <c:tx>
            <c:strRef>
              <c:f>'Analisi Gara Indoor'!$AF$6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Indoor'!$AF$7:$AF$8</c:f>
              <c:numCache/>
            </c:numRef>
          </c:val>
          <c:shape val="box"/>
        </c:ser>
        <c:ser>
          <c:idx val="8"/>
          <c:order val="8"/>
          <c:tx>
            <c:strRef>
              <c:f>'Analisi Gara Indoor'!$AG$6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Indoor'!$AG$7:$AG$8</c:f>
              <c:numCache/>
            </c:numRef>
          </c:val>
          <c:shape val="box"/>
        </c:ser>
        <c:ser>
          <c:idx val="9"/>
          <c:order val="9"/>
          <c:tx>
            <c:strRef>
              <c:f>'Analisi Gara Indoor'!$AH$6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Indoor'!$AH$7:$AH$8</c:f>
              <c:numCache/>
            </c:numRef>
          </c:val>
          <c:shape val="box"/>
        </c:ser>
        <c:ser>
          <c:idx val="10"/>
          <c:order val="10"/>
          <c:tx>
            <c:strRef>
              <c:f>'Analisi Gara Indoor'!$AI$6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'Analisi Gara Indoor'!$X$7:$X$8</c:f>
              <c:strCache/>
            </c:strRef>
          </c:cat>
          <c:val>
            <c:numRef>
              <c:f>'Analisi Gara Indoor'!$AI$7:$AI$8</c:f>
              <c:numCache/>
            </c:numRef>
          </c:val>
          <c:shape val="box"/>
        </c:ser>
        <c:shape val="box"/>
        <c:axId val="9050013"/>
        <c:axId val="50541306"/>
      </c:bar3DChart>
      <c:catAx>
        <c:axId val="905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41306"/>
        <c:crossesAt val="0"/>
        <c:auto val="1"/>
        <c:lblOffset val="100"/>
        <c:tickLblSkip val="1"/>
        <c:noMultiLvlLbl val="0"/>
      </c:catAx>
      <c:valAx>
        <c:axId val="50541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0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04825"/>
          <c:w val="0.0755"/>
          <c:h val="0.8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AAAA66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AAAA66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Tendenza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325"/>
          <c:w val="0.93975"/>
          <c:h val="0.8105"/>
        </c:manualLayout>
      </c:layout>
      <c:lineChart>
        <c:grouping val="standard"/>
        <c:varyColors val="0"/>
        <c:ser>
          <c:idx val="0"/>
          <c:order val="0"/>
          <c:tx>
            <c:v>Parte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'Analisi Gara Indoor'!$G$7:$G$16</c:f>
              <c:numCache/>
            </c:numRef>
          </c:val>
          <c:smooth val="1"/>
        </c:ser>
        <c:ser>
          <c:idx val="1"/>
          <c:order val="1"/>
          <c:tx>
            <c:v>Parte 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'Analisi Gara Indoor'!$P$7:$P$16</c:f>
              <c:numCache/>
            </c:numRef>
          </c:val>
          <c:smooth val="1"/>
        </c:ser>
        <c:marker val="1"/>
        <c:axId val="53057203"/>
        <c:axId val="18655000"/>
      </c:lineChart>
      <c:catAx>
        <c:axId val="53057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serie</a:t>
                </a:r>
              </a:p>
            </c:rich>
          </c:tx>
          <c:layout>
            <c:manualLayout>
              <c:xMode val="factor"/>
              <c:yMode val="factor"/>
              <c:x val="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5000"/>
        <c:crosses val="autoZero"/>
        <c:auto val="1"/>
        <c:lblOffset val="100"/>
        <c:tickLblSkip val="1"/>
        <c:noMultiLvlLbl val="0"/>
      </c:catAx>
      <c:valAx>
        <c:axId val="18655000"/>
        <c:scaling>
          <c:orientation val="minMax"/>
          <c:max val="60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punti gara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203"/>
        <c:crossesAt val="1"/>
        <c:crossBetween val="midCat"/>
        <c:dispUnits/>
      </c:valAx>
      <c:spPr>
        <a:gradFill rotWithShape="1">
          <a:gsLst>
            <a:gs pos="0">
              <a:srgbClr val="33CCCC"/>
            </a:gs>
            <a:gs pos="50000">
              <a:srgbClr val="FFFFCC"/>
            </a:gs>
            <a:gs pos="100000">
              <a:srgbClr val="33CCCC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5"/>
          <c:y val="0"/>
          <c:w val="0.2462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http://tecnici-arcosportroma.googlegroups.com/web/n100554455365_6842.jpg?hl=it&amp;gda=9TxsK0kAAADKSb8DnA18DqngsWbV4-WMH1FrJbKrVZ58ncEjaJifICQ9cru_wgJxRNlRqZsgwyrSXxwwxaEKmoKdmIw0VSIshAioEG5q2hncZWbpWmJ7I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66675</xdr:rowOff>
    </xdr:from>
    <xdr:to>
      <xdr:col>14</xdr:col>
      <xdr:colOff>123825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9050" y="3352800"/>
        <a:ext cx="354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85725</xdr:colOff>
      <xdr:row>8</xdr:row>
      <xdr:rowOff>47625</xdr:rowOff>
    </xdr:from>
    <xdr:to>
      <xdr:col>34</xdr:col>
      <xdr:colOff>228600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6267450" y="2028825"/>
        <a:ext cx="31146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85725</xdr:colOff>
      <xdr:row>19</xdr:row>
      <xdr:rowOff>9525</xdr:rowOff>
    </xdr:from>
    <xdr:to>
      <xdr:col>34</xdr:col>
      <xdr:colOff>228600</xdr:colOff>
      <xdr:row>30</xdr:row>
      <xdr:rowOff>95250</xdr:rowOff>
    </xdr:to>
    <xdr:graphicFrame>
      <xdr:nvGraphicFramePr>
        <xdr:cNvPr id="3" name="Chart 3"/>
        <xdr:cNvGraphicFramePr/>
      </xdr:nvGraphicFramePr>
      <xdr:xfrm>
        <a:off x="6267450" y="3781425"/>
        <a:ext cx="311467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16</xdr:row>
      <xdr:rowOff>76200</xdr:rowOff>
    </xdr:from>
    <xdr:to>
      <xdr:col>22</xdr:col>
      <xdr:colOff>66675</xdr:colOff>
      <xdr:row>30</xdr:row>
      <xdr:rowOff>95250</xdr:rowOff>
    </xdr:to>
    <xdr:graphicFrame>
      <xdr:nvGraphicFramePr>
        <xdr:cNvPr id="4" name="Chart 4"/>
        <xdr:cNvGraphicFramePr/>
      </xdr:nvGraphicFramePr>
      <xdr:xfrm>
        <a:off x="3571875" y="3362325"/>
        <a:ext cx="26765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333375</xdr:colOff>
      <xdr:row>4</xdr:row>
      <xdr:rowOff>47625</xdr:rowOff>
    </xdr:from>
    <xdr:to>
      <xdr:col>21</xdr:col>
      <xdr:colOff>19050</xdr:colOff>
      <xdr:row>9</xdr:row>
      <xdr:rowOff>19050</xdr:rowOff>
    </xdr:to>
    <xdr:pic>
      <xdr:nvPicPr>
        <xdr:cNvPr id="5" name="Picture 189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657725" y="838200"/>
          <a:ext cx="1171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I31"/>
  <sheetViews>
    <sheetView showRowColHeaders="0" tabSelected="1" workbookViewId="0" topLeftCell="A1">
      <selection activeCell="D3" sqref="D3:I3"/>
    </sheetView>
  </sheetViews>
  <sheetFormatPr defaultColWidth="9.140625" defaultRowHeight="12.75"/>
  <cols>
    <col min="1" max="5" width="2.8515625" style="1" customWidth="1"/>
    <col min="6" max="6" width="4.00390625" style="2" customWidth="1"/>
    <col min="7" max="7" width="4.00390625" style="1" customWidth="1"/>
    <col min="8" max="8" width="5.28125" style="1" customWidth="1"/>
    <col min="9" max="9" width="8.7109375" style="1" customWidth="1"/>
    <col min="10" max="13" width="3.00390625" style="1" customWidth="1"/>
    <col min="14" max="14" width="3.28125" style="1" customWidth="1"/>
    <col min="15" max="16" width="4.00390625" style="1" customWidth="1"/>
    <col min="17" max="17" width="5.28125" style="1" customWidth="1"/>
    <col min="18" max="22" width="5.57421875" style="1" customWidth="1"/>
    <col min="23" max="23" width="1.421875" style="1" customWidth="1"/>
    <col min="24" max="24" width="7.421875" style="1" customWidth="1"/>
    <col min="25" max="35" width="3.57421875" style="1" customWidth="1"/>
    <col min="36" max="16384" width="9.140625" style="1" customWidth="1"/>
  </cols>
  <sheetData>
    <row r="1" spans="1:9" ht="12.75">
      <c r="A1" s="89"/>
      <c r="B1" s="89"/>
      <c r="C1" s="89"/>
      <c r="D1" s="89"/>
      <c r="E1" s="89"/>
      <c r="F1" s="89"/>
      <c r="G1" s="89"/>
      <c r="H1" s="89"/>
      <c r="I1" s="89"/>
    </row>
    <row r="2" spans="1:35" ht="21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5" ht="12.75">
      <c r="A3" s="84" t="s">
        <v>0</v>
      </c>
      <c r="B3" s="84"/>
      <c r="C3" s="85"/>
      <c r="D3" s="93"/>
      <c r="E3" s="94"/>
      <c r="F3" s="94"/>
      <c r="G3" s="94"/>
      <c r="H3" s="94"/>
      <c r="I3" s="95"/>
      <c r="J3" s="91" t="s">
        <v>1</v>
      </c>
      <c r="K3" s="85"/>
      <c r="L3" s="96"/>
      <c r="M3" s="97"/>
      <c r="N3" s="98"/>
      <c r="O3" s="91" t="s">
        <v>2</v>
      </c>
      <c r="P3" s="84"/>
      <c r="Q3" s="84"/>
      <c r="R3" s="64" t="s">
        <v>22</v>
      </c>
      <c r="S3" s="65"/>
      <c r="T3" s="63"/>
      <c r="U3" s="63" t="s">
        <v>23</v>
      </c>
      <c r="V3" s="65"/>
      <c r="W3" s="63"/>
      <c r="X3" s="63"/>
      <c r="Y3" s="84" t="s">
        <v>3</v>
      </c>
      <c r="Z3" s="84"/>
      <c r="AA3" s="84"/>
      <c r="AB3" s="85"/>
      <c r="AC3" s="74"/>
      <c r="AD3" s="92"/>
      <c r="AE3" s="92"/>
      <c r="AF3" s="92"/>
      <c r="AG3" s="92"/>
      <c r="AH3" s="92"/>
      <c r="AI3" s="75"/>
    </row>
    <row r="4" spans="15:31" ht="15.75" customHeight="1">
      <c r="O4" s="84" t="s">
        <v>4</v>
      </c>
      <c r="P4" s="84"/>
      <c r="Q4" s="85"/>
      <c r="R4" s="86"/>
      <c r="S4" s="87"/>
      <c r="T4" s="87"/>
      <c r="U4" s="87"/>
      <c r="V4" s="88"/>
      <c r="X4" s="58" t="s">
        <v>12</v>
      </c>
      <c r="Y4" s="74"/>
      <c r="Z4" s="75"/>
      <c r="AB4" s="105" t="s">
        <v>11</v>
      </c>
      <c r="AC4" s="106"/>
      <c r="AD4" s="74"/>
      <c r="AE4" s="75"/>
    </row>
    <row r="5" spans="1:35" ht="15.75" customHeight="1">
      <c r="A5" s="99" t="s">
        <v>13</v>
      </c>
      <c r="B5" s="100"/>
      <c r="C5" s="100"/>
      <c r="D5" s="100"/>
      <c r="E5" s="100"/>
      <c r="F5" s="100"/>
      <c r="G5" s="101"/>
      <c r="H5" s="3"/>
      <c r="I5" s="3"/>
      <c r="J5" s="102" t="s">
        <v>14</v>
      </c>
      <c r="K5" s="103"/>
      <c r="L5" s="103"/>
      <c r="M5" s="103"/>
      <c r="N5" s="103"/>
      <c r="O5" s="103"/>
      <c r="P5" s="104"/>
      <c r="Q5" s="29"/>
      <c r="R5" s="29"/>
      <c r="S5" s="29"/>
      <c r="T5" s="29"/>
      <c r="U5" s="29"/>
      <c r="V5" s="29"/>
      <c r="W5" s="3"/>
      <c r="X5" s="29"/>
      <c r="Y5" s="59"/>
      <c r="Z5" s="59"/>
      <c r="AA5" s="3"/>
      <c r="AB5" s="29"/>
      <c r="AC5" s="29"/>
      <c r="AD5" s="59"/>
      <c r="AE5" s="59"/>
      <c r="AF5" s="3"/>
      <c r="AG5" s="3"/>
      <c r="AH5" s="3"/>
      <c r="AI5" s="3"/>
    </row>
    <row r="6" spans="1:35" ht="52.5">
      <c r="A6" s="54" t="s">
        <v>15</v>
      </c>
      <c r="B6" s="39" t="s">
        <v>5</v>
      </c>
      <c r="C6" s="39" t="s">
        <v>6</v>
      </c>
      <c r="D6" s="39" t="s">
        <v>7</v>
      </c>
      <c r="E6" s="40" t="s">
        <v>16</v>
      </c>
      <c r="F6" s="40" t="s">
        <v>8</v>
      </c>
      <c r="G6" s="41" t="s">
        <v>9</v>
      </c>
      <c r="H6" s="30"/>
      <c r="I6" s="30"/>
      <c r="J6" s="54" t="s">
        <v>15</v>
      </c>
      <c r="K6" s="39" t="s">
        <v>5</v>
      </c>
      <c r="L6" s="39" t="s">
        <v>6</v>
      </c>
      <c r="M6" s="39" t="s">
        <v>7</v>
      </c>
      <c r="N6" s="40" t="s">
        <v>16</v>
      </c>
      <c r="O6" s="40" t="s">
        <v>8</v>
      </c>
      <c r="P6" s="41" t="s">
        <v>9</v>
      </c>
      <c r="Q6" s="3"/>
      <c r="R6" s="3"/>
      <c r="S6" s="3"/>
      <c r="T6" s="3"/>
      <c r="U6" s="3"/>
      <c r="V6" s="3"/>
      <c r="W6" s="3"/>
      <c r="X6" s="3"/>
      <c r="Y6" s="33">
        <v>10</v>
      </c>
      <c r="Z6" s="34">
        <v>9</v>
      </c>
      <c r="AA6" s="34">
        <v>8</v>
      </c>
      <c r="AB6" s="33">
        <v>7</v>
      </c>
      <c r="AC6" s="33">
        <v>6</v>
      </c>
      <c r="AD6" s="33">
        <v>5</v>
      </c>
      <c r="AE6" s="33">
        <v>4</v>
      </c>
      <c r="AF6" s="33">
        <v>3</v>
      </c>
      <c r="AG6" s="33">
        <v>2</v>
      </c>
      <c r="AH6" s="33">
        <v>1</v>
      </c>
      <c r="AI6" s="33">
        <v>0</v>
      </c>
    </row>
    <row r="7" spans="1:35" ht="12.75" customHeight="1">
      <c r="A7" s="43">
        <v>1</v>
      </c>
      <c r="B7" s="26">
        <v>0</v>
      </c>
      <c r="C7" s="27">
        <v>0</v>
      </c>
      <c r="D7" s="28">
        <v>0</v>
      </c>
      <c r="E7" s="44">
        <f aca="true" t="shared" si="0" ref="E7:E16">SUM(B7:D7)</f>
        <v>0</v>
      </c>
      <c r="F7" s="45">
        <f>E7</f>
        <v>0</v>
      </c>
      <c r="G7" s="46">
        <f>AVERAGE(B7:D7)*3*20</f>
        <v>0</v>
      </c>
      <c r="H7" s="3"/>
      <c r="I7" s="3"/>
      <c r="J7" s="43">
        <v>1</v>
      </c>
      <c r="K7" s="26">
        <v>0</v>
      </c>
      <c r="L7" s="27">
        <v>0</v>
      </c>
      <c r="M7" s="28">
        <v>0</v>
      </c>
      <c r="N7" s="44">
        <f aca="true" t="shared" si="1" ref="N7:N16">SUM(K7:M7)</f>
        <v>0</v>
      </c>
      <c r="O7" s="53">
        <f>F16+N7</f>
        <v>0</v>
      </c>
      <c r="P7" s="46">
        <f>AVERAGE($B$7:$D$16,$K$7:M7)*(20)*3</f>
        <v>0</v>
      </c>
      <c r="Q7" s="3"/>
      <c r="R7" s="3"/>
      <c r="S7" s="55"/>
      <c r="T7" s="55"/>
      <c r="U7" s="55"/>
      <c r="V7" s="3"/>
      <c r="W7" s="3"/>
      <c r="X7" s="35" t="s">
        <v>19</v>
      </c>
      <c r="Y7" s="36">
        <f aca="true" t="shared" si="2" ref="Y7:AI7">COUNTIF($B$7:$D$16,Y6)</f>
        <v>0</v>
      </c>
      <c r="Z7" s="37">
        <f t="shared" si="2"/>
        <v>0</v>
      </c>
      <c r="AA7" s="37">
        <f t="shared" si="2"/>
        <v>0</v>
      </c>
      <c r="AB7" s="37">
        <f t="shared" si="2"/>
        <v>0</v>
      </c>
      <c r="AC7" s="37">
        <f t="shared" si="2"/>
        <v>0</v>
      </c>
      <c r="AD7" s="37">
        <f t="shared" si="2"/>
        <v>0</v>
      </c>
      <c r="AE7" s="37">
        <f t="shared" si="2"/>
        <v>0</v>
      </c>
      <c r="AF7" s="37">
        <f t="shared" si="2"/>
        <v>0</v>
      </c>
      <c r="AG7" s="37">
        <f t="shared" si="2"/>
        <v>0</v>
      </c>
      <c r="AH7" s="37">
        <f t="shared" si="2"/>
        <v>0</v>
      </c>
      <c r="AI7" s="38">
        <f t="shared" si="2"/>
        <v>30</v>
      </c>
    </row>
    <row r="8" spans="1:35" ht="12.75">
      <c r="A8" s="47">
        <v>2</v>
      </c>
      <c r="B8" s="26">
        <v>0</v>
      </c>
      <c r="C8" s="27">
        <v>0</v>
      </c>
      <c r="D8" s="28">
        <v>0</v>
      </c>
      <c r="E8" s="25">
        <f t="shared" si="0"/>
        <v>0</v>
      </c>
      <c r="F8" s="4">
        <f>E7+E8</f>
        <v>0</v>
      </c>
      <c r="G8" s="48">
        <f>AVERAGE($B$7:D8)*(20)*3</f>
        <v>0</v>
      </c>
      <c r="H8" s="3"/>
      <c r="I8" s="3"/>
      <c r="J8" s="47">
        <v>2</v>
      </c>
      <c r="K8" s="26">
        <v>0</v>
      </c>
      <c r="L8" s="27">
        <v>0</v>
      </c>
      <c r="M8" s="28">
        <v>0</v>
      </c>
      <c r="N8" s="25">
        <f t="shared" si="1"/>
        <v>0</v>
      </c>
      <c r="O8" s="4">
        <f aca="true" t="shared" si="3" ref="O8:O15">O7+N8</f>
        <v>0</v>
      </c>
      <c r="P8" s="48">
        <f>AVERAGE($B$7:$D$16,$K$7:M8)*(20)*3</f>
        <v>0</v>
      </c>
      <c r="Q8" s="3"/>
      <c r="R8" s="3"/>
      <c r="S8" s="56"/>
      <c r="T8" s="55"/>
      <c r="U8" s="55"/>
      <c r="V8" s="3"/>
      <c r="W8" s="3"/>
      <c r="X8" s="5" t="s">
        <v>20</v>
      </c>
      <c r="Y8" s="31">
        <f aca="true" t="shared" si="4" ref="Y8:AI8">+COUNTIF($K$7:$M$16,Y6)</f>
        <v>0</v>
      </c>
      <c r="Z8" s="31">
        <f t="shared" si="4"/>
        <v>0</v>
      </c>
      <c r="AA8" s="31">
        <f t="shared" si="4"/>
        <v>0</v>
      </c>
      <c r="AB8" s="31">
        <f t="shared" si="4"/>
        <v>0</v>
      </c>
      <c r="AC8" s="31">
        <f t="shared" si="4"/>
        <v>0</v>
      </c>
      <c r="AD8" s="31">
        <f t="shared" si="4"/>
        <v>0</v>
      </c>
      <c r="AE8" s="31">
        <f t="shared" si="4"/>
        <v>0</v>
      </c>
      <c r="AF8" s="31">
        <f t="shared" si="4"/>
        <v>0</v>
      </c>
      <c r="AG8" s="31">
        <f t="shared" si="4"/>
        <v>0</v>
      </c>
      <c r="AH8" s="31">
        <f t="shared" si="4"/>
        <v>0</v>
      </c>
      <c r="AI8" s="32">
        <f t="shared" si="4"/>
        <v>30</v>
      </c>
    </row>
    <row r="9" spans="1:35" ht="12.75">
      <c r="A9" s="47">
        <v>3</v>
      </c>
      <c r="B9" s="26">
        <v>0</v>
      </c>
      <c r="C9" s="27">
        <v>0</v>
      </c>
      <c r="D9" s="28">
        <v>0</v>
      </c>
      <c r="E9" s="25">
        <f t="shared" si="0"/>
        <v>0</v>
      </c>
      <c r="F9" s="4">
        <f aca="true" t="shared" si="5" ref="F9:F16">F8+E9</f>
        <v>0</v>
      </c>
      <c r="G9" s="48">
        <f>AVERAGE($B$7:D9)*(20)*3</f>
        <v>0</v>
      </c>
      <c r="H9" s="3"/>
      <c r="I9" s="3"/>
      <c r="J9" s="47">
        <v>3</v>
      </c>
      <c r="K9" s="26">
        <v>0</v>
      </c>
      <c r="L9" s="27">
        <v>0</v>
      </c>
      <c r="M9" s="28">
        <v>0</v>
      </c>
      <c r="N9" s="25">
        <f t="shared" si="1"/>
        <v>0</v>
      </c>
      <c r="O9" s="4">
        <f t="shared" si="3"/>
        <v>0</v>
      </c>
      <c r="P9" s="48">
        <f>AVERAGE($B$7:$D$16,$K$7:M9)*(20)*3</f>
        <v>0</v>
      </c>
      <c r="Q9" s="3"/>
      <c r="R9" s="3"/>
      <c r="V9" s="3"/>
      <c r="W9" s="3"/>
      <c r="X9" s="3"/>
      <c r="Y9" s="6"/>
      <c r="Z9" s="6"/>
      <c r="AA9" s="6"/>
      <c r="AB9" s="6"/>
      <c r="AC9" s="3"/>
      <c r="AD9" s="3"/>
      <c r="AE9" s="3"/>
      <c r="AF9" s="3"/>
      <c r="AG9" s="3"/>
      <c r="AH9" s="3"/>
      <c r="AI9" s="7"/>
    </row>
    <row r="10" spans="1:35" ht="12.75" customHeight="1">
      <c r="A10" s="47">
        <v>4</v>
      </c>
      <c r="B10" s="26">
        <v>0</v>
      </c>
      <c r="C10" s="27">
        <v>0</v>
      </c>
      <c r="D10" s="28">
        <v>0</v>
      </c>
      <c r="E10" s="25">
        <f t="shared" si="0"/>
        <v>0</v>
      </c>
      <c r="F10" s="4">
        <f t="shared" si="5"/>
        <v>0</v>
      </c>
      <c r="G10" s="48">
        <f>AVERAGE($B$7:D10)*(20)*3</f>
        <v>0</v>
      </c>
      <c r="H10" s="3"/>
      <c r="I10" s="3"/>
      <c r="J10" s="47">
        <v>4</v>
      </c>
      <c r="K10" s="26">
        <v>0</v>
      </c>
      <c r="L10" s="27">
        <v>0</v>
      </c>
      <c r="M10" s="28">
        <v>0</v>
      </c>
      <c r="N10" s="25">
        <f t="shared" si="1"/>
        <v>0</v>
      </c>
      <c r="O10" s="4">
        <f t="shared" si="3"/>
        <v>0</v>
      </c>
      <c r="P10" s="48">
        <f>AVERAGE($B$7:$D$16,$K$7:M10)*(20)*3</f>
        <v>0</v>
      </c>
      <c r="Q10" s="3"/>
      <c r="R10" s="3"/>
      <c r="S10" s="82" t="s">
        <v>10</v>
      </c>
      <c r="T10" s="82"/>
      <c r="U10" s="8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7"/>
    </row>
    <row r="11" spans="1:35" ht="13.5" customHeight="1">
      <c r="A11" s="47">
        <v>5</v>
      </c>
      <c r="B11" s="26">
        <v>0</v>
      </c>
      <c r="C11" s="27">
        <v>0</v>
      </c>
      <c r="D11" s="28">
        <v>0</v>
      </c>
      <c r="E11" s="25">
        <f t="shared" si="0"/>
        <v>0</v>
      </c>
      <c r="F11" s="4">
        <f t="shared" si="5"/>
        <v>0</v>
      </c>
      <c r="G11" s="48">
        <f>AVERAGE($B$7:D11)*(20)*3</f>
        <v>0</v>
      </c>
      <c r="H11" s="3"/>
      <c r="I11" s="3"/>
      <c r="J11" s="47">
        <v>5</v>
      </c>
      <c r="K11" s="26">
        <v>0</v>
      </c>
      <c r="L11" s="27">
        <v>0</v>
      </c>
      <c r="M11" s="28">
        <v>0</v>
      </c>
      <c r="N11" s="25">
        <f t="shared" si="1"/>
        <v>0</v>
      </c>
      <c r="O11" s="4">
        <f t="shared" si="3"/>
        <v>0</v>
      </c>
      <c r="P11" s="48">
        <f>AVERAGE($B$7:$D$16,$K$7:M11)*(20)*3</f>
        <v>0</v>
      </c>
      <c r="Q11" s="3"/>
      <c r="R11" s="3"/>
      <c r="S11" s="66">
        <f>+P16</f>
        <v>0</v>
      </c>
      <c r="T11" s="67"/>
      <c r="U11" s="6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7"/>
    </row>
    <row r="12" spans="1:35" ht="12.75" customHeight="1">
      <c r="A12" s="47">
        <v>6</v>
      </c>
      <c r="B12" s="26">
        <v>0</v>
      </c>
      <c r="C12" s="27">
        <v>0</v>
      </c>
      <c r="D12" s="28">
        <v>0</v>
      </c>
      <c r="E12" s="25">
        <f t="shared" si="0"/>
        <v>0</v>
      </c>
      <c r="F12" s="4">
        <f t="shared" si="5"/>
        <v>0</v>
      </c>
      <c r="G12" s="48">
        <f>AVERAGE($B$7:D12)*(20)*3</f>
        <v>0</v>
      </c>
      <c r="H12" s="72" t="s">
        <v>17</v>
      </c>
      <c r="I12" s="3"/>
      <c r="J12" s="47">
        <v>6</v>
      </c>
      <c r="K12" s="26">
        <v>0</v>
      </c>
      <c r="L12" s="27">
        <v>0</v>
      </c>
      <c r="M12" s="28">
        <v>0</v>
      </c>
      <c r="N12" s="25">
        <f t="shared" si="1"/>
        <v>0</v>
      </c>
      <c r="O12" s="4">
        <f t="shared" si="3"/>
        <v>0</v>
      </c>
      <c r="P12" s="48">
        <f>AVERAGE($B$7:$D$16,$K$7:M12)*(20)*3</f>
        <v>0</v>
      </c>
      <c r="Q12" s="72" t="s">
        <v>17</v>
      </c>
      <c r="R12" s="3"/>
      <c r="S12" s="69"/>
      <c r="T12" s="70"/>
      <c r="U12" s="7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7"/>
    </row>
    <row r="13" spans="1:35" ht="12.75" customHeight="1">
      <c r="A13" s="47">
        <v>7</v>
      </c>
      <c r="B13" s="26">
        <v>0</v>
      </c>
      <c r="C13" s="27">
        <v>0</v>
      </c>
      <c r="D13" s="28">
        <v>0</v>
      </c>
      <c r="E13" s="25">
        <f t="shared" si="0"/>
        <v>0</v>
      </c>
      <c r="F13" s="4">
        <f t="shared" si="5"/>
        <v>0</v>
      </c>
      <c r="G13" s="48">
        <f>AVERAGE($B$7:D13)*(20)*3</f>
        <v>0</v>
      </c>
      <c r="H13" s="72"/>
      <c r="I13" s="3"/>
      <c r="J13" s="47">
        <v>7</v>
      </c>
      <c r="K13" s="26">
        <v>0</v>
      </c>
      <c r="L13" s="27">
        <v>0</v>
      </c>
      <c r="M13" s="28">
        <v>0</v>
      </c>
      <c r="N13" s="25">
        <f t="shared" si="1"/>
        <v>0</v>
      </c>
      <c r="O13" s="4">
        <f t="shared" si="3"/>
        <v>0</v>
      </c>
      <c r="P13" s="48">
        <f>AVERAGE($B$7:$D$16,$K$7:M13)*(20)*3</f>
        <v>0</v>
      </c>
      <c r="Q13" s="72"/>
      <c r="R13" s="3"/>
      <c r="S13" s="57"/>
      <c r="T13" s="57"/>
      <c r="U13" s="5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7"/>
    </row>
    <row r="14" spans="1:35" ht="12.75">
      <c r="A14" s="47">
        <v>8</v>
      </c>
      <c r="B14" s="26">
        <v>0</v>
      </c>
      <c r="C14" s="27">
        <v>0</v>
      </c>
      <c r="D14" s="28">
        <v>0</v>
      </c>
      <c r="E14" s="25">
        <f t="shared" si="0"/>
        <v>0</v>
      </c>
      <c r="F14" s="4">
        <f t="shared" si="5"/>
        <v>0</v>
      </c>
      <c r="G14" s="48">
        <f>AVERAGE($B$7:D14)*(20)*3</f>
        <v>0</v>
      </c>
      <c r="H14" s="72"/>
      <c r="I14" s="3"/>
      <c r="J14" s="47">
        <v>8</v>
      </c>
      <c r="K14" s="26">
        <v>0</v>
      </c>
      <c r="L14" s="27">
        <v>0</v>
      </c>
      <c r="M14" s="28">
        <v>0</v>
      </c>
      <c r="N14" s="25">
        <f t="shared" si="1"/>
        <v>0</v>
      </c>
      <c r="O14" s="4">
        <f t="shared" si="3"/>
        <v>0</v>
      </c>
      <c r="P14" s="48">
        <f>AVERAGE($B$7:$D$16,$K$7:M14)*(20)*3</f>
        <v>0</v>
      </c>
      <c r="Q14" s="72"/>
      <c r="R14" s="3"/>
      <c r="S14" s="83" t="s">
        <v>18</v>
      </c>
      <c r="T14" s="83"/>
      <c r="U14" s="8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7"/>
    </row>
    <row r="15" spans="1:35" ht="12.75">
      <c r="A15" s="47">
        <v>9</v>
      </c>
      <c r="B15" s="26">
        <v>0</v>
      </c>
      <c r="C15" s="27">
        <v>0</v>
      </c>
      <c r="D15" s="28">
        <v>0</v>
      </c>
      <c r="E15" s="25">
        <f t="shared" si="0"/>
        <v>0</v>
      </c>
      <c r="F15" s="4">
        <f t="shared" si="5"/>
        <v>0</v>
      </c>
      <c r="G15" s="48">
        <f>AVERAGE($B$7:D15)*(20)*3</f>
        <v>0</v>
      </c>
      <c r="H15" s="73"/>
      <c r="I15" s="8"/>
      <c r="J15" s="47">
        <v>9</v>
      </c>
      <c r="K15" s="26">
        <v>0</v>
      </c>
      <c r="L15" s="27">
        <v>0</v>
      </c>
      <c r="M15" s="28">
        <v>0</v>
      </c>
      <c r="N15" s="25">
        <f t="shared" si="1"/>
        <v>0</v>
      </c>
      <c r="O15" s="4">
        <f t="shared" si="3"/>
        <v>0</v>
      </c>
      <c r="P15" s="48">
        <f>AVERAGE($B$7:$D$16,$K$7:M15)*(20)*3</f>
        <v>0</v>
      </c>
      <c r="Q15" s="72"/>
      <c r="R15" s="9"/>
      <c r="S15" s="76">
        <f>S11/20</f>
        <v>0</v>
      </c>
      <c r="T15" s="77"/>
      <c r="U15" s="78"/>
      <c r="V15" s="9"/>
      <c r="W15" s="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7"/>
    </row>
    <row r="16" spans="1:35" ht="12.75">
      <c r="A16" s="49">
        <v>10</v>
      </c>
      <c r="B16" s="60">
        <v>0</v>
      </c>
      <c r="C16" s="61">
        <v>0</v>
      </c>
      <c r="D16" s="62">
        <v>0</v>
      </c>
      <c r="E16" s="50">
        <f t="shared" si="0"/>
        <v>0</v>
      </c>
      <c r="F16" s="51">
        <f t="shared" si="5"/>
        <v>0</v>
      </c>
      <c r="G16" s="52">
        <f>AVERAGE($B$7:D16)*(20)*3</f>
        <v>0</v>
      </c>
      <c r="H16" s="42">
        <f>AVERAGE(B7:D16)*3</f>
        <v>0</v>
      </c>
      <c r="I16" s="10"/>
      <c r="J16" s="49">
        <v>10</v>
      </c>
      <c r="K16" s="60">
        <v>0</v>
      </c>
      <c r="L16" s="61">
        <v>0</v>
      </c>
      <c r="M16" s="62">
        <v>0</v>
      </c>
      <c r="N16" s="50">
        <f t="shared" si="1"/>
        <v>0</v>
      </c>
      <c r="O16" s="51">
        <f>SUM(N7:N16)</f>
        <v>0</v>
      </c>
      <c r="P16" s="52">
        <f>AVERAGE($B$7:$D$16,$K$7:M16)*(20)*3</f>
        <v>0</v>
      </c>
      <c r="Q16" s="42">
        <f>AVERAGE(K7:M16)*3</f>
        <v>0</v>
      </c>
      <c r="R16" s="10"/>
      <c r="S16" s="79"/>
      <c r="T16" s="80"/>
      <c r="U16" s="81"/>
      <c r="V16" s="10"/>
      <c r="W16" s="1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7"/>
    </row>
    <row r="17" spans="1:35" ht="12.75">
      <c r="A17" s="11"/>
      <c r="B17" s="12"/>
      <c r="C17" s="12"/>
      <c r="D17" s="12"/>
      <c r="E17" s="13"/>
      <c r="F17" s="14"/>
      <c r="G17" s="15"/>
      <c r="H17" s="3"/>
      <c r="I17" s="3"/>
      <c r="J17" s="3"/>
      <c r="K17" s="3"/>
      <c r="L17" s="3"/>
      <c r="M17" s="3"/>
      <c r="N17" s="16"/>
      <c r="O17" s="3"/>
      <c r="P17" s="3"/>
      <c r="Q17" s="3"/>
      <c r="R17" s="3"/>
      <c r="S17" s="1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7"/>
    </row>
    <row r="18" spans="1:35" ht="12.75">
      <c r="A18" s="11"/>
      <c r="B18" s="12"/>
      <c r="C18" s="12"/>
      <c r="D18" s="12"/>
      <c r="E18" s="13"/>
      <c r="F18" s="14"/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7"/>
    </row>
    <row r="19" spans="1:35" ht="12.75">
      <c r="A19" s="11"/>
      <c r="B19" s="12"/>
      <c r="C19" s="12"/>
      <c r="D19" s="12"/>
      <c r="E19" s="13"/>
      <c r="F19" s="14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7"/>
    </row>
    <row r="20" spans="1:35" ht="12.75">
      <c r="A20" s="11"/>
      <c r="B20" s="12"/>
      <c r="C20" s="12"/>
      <c r="D20" s="12"/>
      <c r="E20" s="13"/>
      <c r="F20" s="14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7"/>
    </row>
    <row r="21" spans="1:35" ht="12.75">
      <c r="A21" s="11"/>
      <c r="B21" s="12"/>
      <c r="C21" s="12"/>
      <c r="D21" s="12"/>
      <c r="E21" s="13"/>
      <c r="F21" s="14"/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7"/>
    </row>
    <row r="22" spans="1:35" ht="12.75">
      <c r="A22" s="11"/>
      <c r="B22" s="12"/>
      <c r="C22" s="12"/>
      <c r="D22" s="12"/>
      <c r="E22" s="13"/>
      <c r="F22" s="14"/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7"/>
    </row>
    <row r="23" spans="1:35" ht="12.75">
      <c r="A23" s="11"/>
      <c r="B23" s="12"/>
      <c r="C23" s="12"/>
      <c r="D23" s="12"/>
      <c r="E23" s="13"/>
      <c r="F23" s="14"/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7"/>
    </row>
    <row r="24" spans="1:35" ht="12.75">
      <c r="A24" s="11"/>
      <c r="B24" s="12"/>
      <c r="C24" s="12"/>
      <c r="D24" s="12"/>
      <c r="E24" s="13"/>
      <c r="F24" s="14"/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7"/>
    </row>
    <row r="25" spans="1:35" ht="12.75">
      <c r="A25" s="11"/>
      <c r="B25" s="12"/>
      <c r="C25" s="12"/>
      <c r="D25" s="12"/>
      <c r="E25" s="13"/>
      <c r="F25" s="14"/>
      <c r="G25" s="15"/>
      <c r="H25" s="8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7"/>
    </row>
    <row r="26" spans="1:35" ht="12.75">
      <c r="A26" s="11"/>
      <c r="B26" s="12"/>
      <c r="C26" s="12"/>
      <c r="D26" s="12"/>
      <c r="E26" s="13"/>
      <c r="F26" s="18"/>
      <c r="G26" s="15"/>
      <c r="H26" s="10"/>
      <c r="I26" s="1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7"/>
    </row>
    <row r="27" spans="1:35" ht="12.75">
      <c r="A27" s="19"/>
      <c r="B27" s="3"/>
      <c r="C27" s="3"/>
      <c r="D27" s="3"/>
      <c r="E27" s="20"/>
      <c r="F27" s="2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7"/>
    </row>
    <row r="28" spans="1:35" ht="12.75">
      <c r="A28" s="19"/>
      <c r="B28" s="3"/>
      <c r="C28" s="3"/>
      <c r="D28" s="3"/>
      <c r="E28" s="3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7"/>
    </row>
    <row r="29" spans="1:35" ht="12.75">
      <c r="A29" s="19"/>
      <c r="B29" s="3"/>
      <c r="C29" s="3"/>
      <c r="D29" s="3"/>
      <c r="E29" s="3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7"/>
    </row>
    <row r="30" spans="1:35" ht="12.75">
      <c r="A30" s="19"/>
      <c r="B30" s="3"/>
      <c r="C30" s="3"/>
      <c r="D30" s="3"/>
      <c r="E30" s="3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7"/>
    </row>
    <row r="31" spans="1:35" ht="12.75">
      <c r="A31" s="21"/>
      <c r="B31" s="22"/>
      <c r="C31" s="22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4"/>
    </row>
  </sheetData>
  <sheetProtection password="CAAD" sheet="1" objects="1" selectLockedCells="1"/>
  <mergeCells count="22">
    <mergeCell ref="A5:G5"/>
    <mergeCell ref="J5:P5"/>
    <mergeCell ref="AB4:AC4"/>
    <mergeCell ref="AD4:AE4"/>
    <mergeCell ref="A1:I1"/>
    <mergeCell ref="A2:AI2"/>
    <mergeCell ref="Y3:AB3"/>
    <mergeCell ref="O3:Q3"/>
    <mergeCell ref="AC3:AI3"/>
    <mergeCell ref="A3:C3"/>
    <mergeCell ref="D3:I3"/>
    <mergeCell ref="J3:K3"/>
    <mergeCell ref="L3:N3"/>
    <mergeCell ref="S11:U12"/>
    <mergeCell ref="H12:H15"/>
    <mergeCell ref="Q12:Q15"/>
    <mergeCell ref="Y4:Z4"/>
    <mergeCell ref="S15:U16"/>
    <mergeCell ref="S10:U10"/>
    <mergeCell ref="S14:U14"/>
    <mergeCell ref="O4:Q4"/>
    <mergeCell ref="R4:V4"/>
  </mergeCells>
  <conditionalFormatting sqref="Y6:AI6 B7:D16 K7:M16">
    <cfRule type="cellIs" priority="1" dxfId="2" operator="lessThan" stopIfTrue="1">
      <formula>8</formula>
    </cfRule>
    <cfRule type="cellIs" priority="2" dxfId="1" operator="equal" stopIfTrue="1">
      <formula>10</formula>
    </cfRule>
    <cfRule type="cellIs" priority="3" dxfId="0" operator="equal" stopIfTrue="1">
      <formula>8</formula>
    </cfRule>
  </conditionalFormatting>
  <printOptions/>
  <pageMargins left="0.75" right="0.75" top="1" bottom="1" header="0.5" footer="0.5118055555555555"/>
  <pageSetup fitToHeight="2" fitToWidth="1" horizontalDpi="300" verticalDpi="300" orientation="landscape" paperSize="9" scale="92" r:id="rId2"/>
  <ignoredErrors>
    <ignoredError sqref="B6:D6 K6:M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Gara Indoor</dc:title>
  <dc:subject/>
  <dc:creator>Emilio Logiurato</dc:creator>
  <cp:keywords/>
  <dc:description/>
  <cp:lastModifiedBy>logiurato</cp:lastModifiedBy>
  <cp:lastPrinted>2007-11-05T11:37:42Z</cp:lastPrinted>
  <dcterms:created xsi:type="dcterms:W3CDTF">2001-01-15T10:48:11Z</dcterms:created>
  <dcterms:modified xsi:type="dcterms:W3CDTF">2013-01-14T11:13:13Z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nfo1_50">
    <vt:lpwstr>0,,0,0,4026531874,1,1679360048,2,$,65,Text,72,Bold Text,4026531874,Number,536875138,Money,4026532354,Percentage,76,Col Header,1026,Date,2050,Time,3074,Date &amp; Time,76,Centrato,0,Score,0,,0,,0,,0,,0,Edit Styles...</vt:lpwstr>
  </property>
  <property fmtid="{D5CDD505-2E9C-101B-9397-08002B2CF9AE}" pid="3" name="WorkbookSheets10">
    <vt:lpwstr>0,0,0,0,0,0,0,0,0,0,0,0,0,0,0,0,0,0,0,0,0,0,0,0,0,0,0,0,0,0,0,0,0,0,0,0,0,0,0,0,0,0,0,0,0,0,1,1,4,0</vt:lpwstr>
  </property>
  <property fmtid="{D5CDD505-2E9C-101B-9397-08002B2CF9AE}" pid="4" name="WorkbookSheets11">
    <vt:lpwstr>0,0,0,0,0,0,0,0,0,0,0,0,0,0,0,0,0,0,0,0,0,0,0,0,0,0,0,0,0,0,0,0,0,0,0,0,0,0,0,0,0,0,0,0,0,0,1,1,4,0</vt:lpwstr>
  </property>
  <property fmtid="{D5CDD505-2E9C-101B-9397-08002B2CF9AE}" pid="5" name="WorkbookSheets12">
    <vt:lpwstr>0,0,0,0,0,0,0,0,0,0,0,0,0,0,0,0,0,0,0,0,0,0,0,0,0,0,0,0,0,0,0,0,0,0,0,0,0,0,0,0,0,0,0,0,0,0,1,1,4,0</vt:lpwstr>
  </property>
  <property fmtid="{D5CDD505-2E9C-101B-9397-08002B2CF9AE}" pid="6" name="WorkbookSheets13">
    <vt:lpwstr>0,0,0,0,0,0,0,0,0,0,0,0,0,0,0,0,0,0,0,0,0,0,0,0,0,0,0,0,0,0,0,0,0,0,0,0,0,0,0,0,0,0,0,0,0,0,1,1,4,0</vt:lpwstr>
  </property>
  <property fmtid="{D5CDD505-2E9C-101B-9397-08002B2CF9AE}" pid="7" name="WorkbookSheets14">
    <vt:lpwstr>0,0,0,0,0,0,0,0,0,0,0,0,0,0,0,0,0,0,0,0,0,0,0,0,0,0,0,0,0,0,0,0,0,0,0,0,0,0,0,0,0,0,0,0,0,0,1,1,4,0</vt:lpwstr>
  </property>
  <property fmtid="{D5CDD505-2E9C-101B-9397-08002B2CF9AE}" pid="8" name="WorkbookSheets15">
    <vt:lpwstr>0,0,0,0,0,0,0,0,0,0,0,0,0,0,0,0,0,0,0,0,0,0,0,0,0,0,0,0,0,0,0,0,0,0,0,0,0,0,0,0,0,0,0,0,0,0,1,1,4,0</vt:lpwstr>
  </property>
  <property fmtid="{D5CDD505-2E9C-101B-9397-08002B2CF9AE}" pid="9" name="WorkbookSheets16">
    <vt:lpwstr>0,0,0,0,0,0,0,0,0,0,0,0,0,0,0,0,0,0,0,0,0,0,0,0,0,0,0,0,0,0,0,0,0,0,0,0,0,0,0,0,0,0,0,0,0,0,0,0,0,0</vt:lpwstr>
  </property>
  <property fmtid="{D5CDD505-2E9C-101B-9397-08002B2CF9AE}" pid="10" name="QSHFileName">
    <vt:lpwstr>c:\Palm\H4S-Pa\qsheet\Personal\Tiro-All.Gara.qsh</vt:lpwstr>
  </property>
  <property fmtid="{D5CDD505-2E9C-101B-9397-08002B2CF9AE}" pid="11" name="WorkbookSheets1">
    <vt:lpwstr>16,16,16,16,16,16,19,19,19,27,0,0,0,0,0,0,0,0,0,0,0,0,0,0,0,0,0,0,0,0,0,0,0,0,0,0,0,0,0,0,0,0,1,0,0,0,10,7,9,0</vt:lpwstr>
  </property>
  <property fmtid="{D5CDD505-2E9C-101B-9397-08002B2CF9AE}" pid="12" name="WorkbookSheets2">
    <vt:lpwstr>16,16,16,16,16,16,19,19,18,25,0,0,0,0,0,0,0,0,0,0,0,0,0,0,0,0,0,0,0,0,0,0,0,0,0,0,0,0,0,0,0,0,0,0,0,0,3,2,9,0</vt:lpwstr>
  </property>
  <property fmtid="{D5CDD505-2E9C-101B-9397-08002B2CF9AE}" pid="13" name="WorkbookSheets3">
    <vt:lpwstr>16,16,16,16,16,17,17,16,19,0,0,0,0,0,0,0,0,0,0,0,0,0,0,0,0,0,0,0,0,0,0,0,0,0,0,0,0,0,0,0,0,0,1,0,0,0,3,2,10,0</vt:lpwstr>
  </property>
  <property fmtid="{D5CDD505-2E9C-101B-9397-08002B2CF9AE}" pid="14" name="WorkbookSheets4">
    <vt:lpwstr>0,0,0,0,0,0,0,0,0,0,0,0,0,0,0,0,0,0,0,0,0,0,0,0,0,0,0,0,0,0,0,0,0,0,0,0,0,0,0,0,0,0,0,0,0,0,1,1,4,0</vt:lpwstr>
  </property>
  <property fmtid="{D5CDD505-2E9C-101B-9397-08002B2CF9AE}" pid="15" name="WorkbookSheets5">
    <vt:lpwstr>0,0,0,0,0,0,0,0,0,0,0,0,0,0,0,0,0,0,0,0,0,0,0,0,0,0,0,0,0,0,0,0,0,0,0,0,0,0,0,0,0,0,0,0,0,0,1,1,4,0</vt:lpwstr>
  </property>
  <property fmtid="{D5CDD505-2E9C-101B-9397-08002B2CF9AE}" pid="16" name="WorkbookSheets6">
    <vt:lpwstr>0,0,0,0,0,0,0,0,0,0,0,0,0,0,0,0,0,0,0,0,0,0,0,0,0,0,0,0,0,0,0,0,0,0,0,0,0,0,0,0,0,0,0,0,0,0,1,1,4,0</vt:lpwstr>
  </property>
  <property fmtid="{D5CDD505-2E9C-101B-9397-08002B2CF9AE}" pid="17" name="WorkbookSheets7">
    <vt:lpwstr>0,0,0,0,0,0,0,0,0,0,0,0,0,0,0,0,0,0,0,0,0,0,0,0,0,0,0,0,0,0,0,0,0,0,0,0,0,0,0,0,0,0,0,0,0,0,1,1,4,0</vt:lpwstr>
  </property>
  <property fmtid="{D5CDD505-2E9C-101B-9397-08002B2CF9AE}" pid="18" name="WorkbookSheets8">
    <vt:lpwstr>0,0,0,0,0,0,0,0,0,0,0,0,0,0,0,0,0,0,0,0,0,0,0,0,0,0,0,0,0,0,0,0,0,0,0,0,0,0,0,0,0,0,0,0,0,0,1,1,4,0</vt:lpwstr>
  </property>
  <property fmtid="{D5CDD505-2E9C-101B-9397-08002B2CF9AE}" pid="19" name="WorkbookSheets9">
    <vt:lpwstr>0,0,0,0,0,0,0,0,0,0,0,0,0,0,0,0,0,0,0,0,0,0,0,0,0,0,0,0,0,0,0,0,0,0,0,0,0,0,0,0,0,0,0,0,0,0,1,1,4,0</vt:lpwstr>
  </property>
</Properties>
</file>